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DANE" sheetId="1" r:id="rId1"/>
    <sheet name="NIERUCHOMOŚCI" sheetId="2" r:id="rId2"/>
    <sheet name="RUCHOMOŚCI" sheetId="3" r:id="rId3"/>
    <sheet name="WYKAZ " sheetId="4" r:id="rId4"/>
    <sheet name="SPRZĘT ELEKTRONICZNY" sheetId="5" r:id="rId5"/>
  </sheets>
  <definedNames>
    <definedName name="_xlnm.Print_Area" localSheetId="2">'RUCHOMOŚCI'!$B$2:$C$20</definedName>
  </definedNames>
  <calcPr fullCalcOnLoad="1"/>
</workbook>
</file>

<file path=xl/sharedStrings.xml><?xml version="1.0" encoding="utf-8"?>
<sst xmlns="http://schemas.openxmlformats.org/spreadsheetml/2006/main" count="289" uniqueCount="144">
  <si>
    <t>DANE</t>
  </si>
  <si>
    <t>NAZWA:</t>
  </si>
  <si>
    <t>SPZOZ Wojewódzki Szpital Chorób Płuc im. dr Alojzego Pawelca</t>
  </si>
  <si>
    <t>ADRES</t>
  </si>
  <si>
    <t>ul. Bracka 13, 44-300 Wodzisław Śląski</t>
  </si>
  <si>
    <t>NIP</t>
  </si>
  <si>
    <t xml:space="preserve"> 647-21-80-171</t>
  </si>
  <si>
    <t>REGON</t>
  </si>
  <si>
    <t>PKD</t>
  </si>
  <si>
    <t>8610Z</t>
  </si>
  <si>
    <t>WYKAZ WSZYSTKICH LOKALIZACJI, W KTÓRYCH PROWADZONA JEST DZIAŁALNOŚĆ</t>
  </si>
  <si>
    <t>BRACKA 13</t>
  </si>
  <si>
    <t>Mienie zgłoszono wg wartości:</t>
  </si>
  <si>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</si>
  <si>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</si>
  <si>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</si>
  <si>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</si>
  <si>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</si>
  <si>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</si>
  <si>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</si>
  <si>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</si>
  <si>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>Konstrukcja:  pokrycie dachu (np. dachówka, papa), konstrukcja dachu ( np. drewniana, stalowa), materiał i konstrukcja stropów, materiał i konstrukcja ścian budynku</t>
  </si>
  <si>
    <t>RAZEM</t>
  </si>
  <si>
    <t>Budynek główny Pawilon chorych</t>
  </si>
  <si>
    <t>ul. Bracka 13 Wodzisław Śl.</t>
  </si>
  <si>
    <t>BEZPŁATNE UŻYTKOWANIE</t>
  </si>
  <si>
    <t>NIE</t>
  </si>
  <si>
    <t>Konstrukcja:  pokrycie dachu dachówka, konstrukcja dachu drewniana, materiał i konstrukcja stropów ceramiczne Kleina na legarach stalowych, materiał i konstrukcja ścian budynku cegła pełna</t>
  </si>
  <si>
    <t>Bud. mieszkalno – gospodarczy</t>
  </si>
  <si>
    <t>j/w</t>
  </si>
  <si>
    <t>Konstrukcja:  pokrycie dachu dachówka, konstrukcja dachu drewniana, materiał i konstrukcja stropów na belkach drewnianych, materiał i konstrukcja ścian budynku cegła pełna</t>
  </si>
  <si>
    <t>Kuchnia, pralnia</t>
  </si>
  <si>
    <t>Konstrukcja:  pokrycie dachu papa, konstrukcja dachu drewniana, materiał i konstrukcja stropów na belkach drewnianych, materiał i konstrukcja ścian budynku cegła pełna</t>
  </si>
  <si>
    <t>Kotłownia</t>
  </si>
  <si>
    <t>Warsztat stolarski</t>
  </si>
  <si>
    <t>Poradnia, portiernia</t>
  </si>
  <si>
    <t>Konstrukcja:  pokrycie dachu dachówka ceramiczna, konstrukcja dachu drewniana, materiał i konstrukcja stropów na belkach drewnianych, materiał i konstrukcja ścian budynku cegła pełna</t>
  </si>
  <si>
    <t>Garaż 3-blokowy</t>
  </si>
  <si>
    <t>Konstrukcja:  pokrycie dachu papa, konstrukcja dachu betonowa, materiał i konstrukcja stropów żelbetowych, materiał i konstrukcja ścian budynku cegła pełna</t>
  </si>
  <si>
    <t>Prosektorium</t>
  </si>
  <si>
    <t>Garaż i boks willa</t>
  </si>
  <si>
    <t>Kanalizacja sanit.</t>
  </si>
  <si>
    <t>WŁASNOŚĆ</t>
  </si>
  <si>
    <t>-</t>
  </si>
  <si>
    <t>---------------</t>
  </si>
  <si>
    <t>Przepompownia</t>
  </si>
  <si>
    <t>-----------------</t>
  </si>
  <si>
    <t>Przyłącze sanit.</t>
  </si>
  <si>
    <t>----------------</t>
  </si>
  <si>
    <t>Pompownia</t>
  </si>
  <si>
    <t>cegła pełna</t>
  </si>
  <si>
    <t>Droga dojazdowa</t>
  </si>
  <si>
    <t>kostka granitowa pokryta asfaltem</t>
  </si>
  <si>
    <t>Ogrodzenie murowane</t>
  </si>
  <si>
    <t>Komora chlorowania</t>
  </si>
  <si>
    <t>Droga dojazdowa wewnętrzna</t>
  </si>
  <si>
    <t>kostka brukowa</t>
  </si>
  <si>
    <t>Zbiornik retencyjny</t>
  </si>
  <si>
    <t>------------------</t>
  </si>
  <si>
    <t>Administracja</t>
  </si>
  <si>
    <t>Rurociąg wody pitnej</t>
  </si>
  <si>
    <t>----------------------</t>
  </si>
  <si>
    <t>Rodzaj ruchomości</t>
  </si>
  <si>
    <t>RAZEM Środki trwałe</t>
  </si>
  <si>
    <t>RAZEM Ruchomości pozostałe</t>
  </si>
  <si>
    <t>Środki trwałe KŚT III</t>
  </si>
  <si>
    <t>Środki trwałe KŚT IV</t>
  </si>
  <si>
    <t>Środki trwałe KŚT V</t>
  </si>
  <si>
    <t>Środki trwałe KŚT VI</t>
  </si>
  <si>
    <t>Środki trwałe KŚT VIII</t>
  </si>
  <si>
    <t>Pozostałe wyposażenie (np. mienie niskocenne, inne rejestry)</t>
  </si>
  <si>
    <t>Nakłady inwestycyjne na remonty, wykończenie wnętrz w budynkach własnych</t>
  </si>
  <si>
    <t xml:space="preserve">Mienie użyczone, najmowane lub użytkowane na podstawie innej podobnej formy korzystania z cudzej rzeczy (należy załączyć wykaz w następnej zakładce) </t>
  </si>
  <si>
    <t>Środki obrotowe</t>
  </si>
  <si>
    <t>Wartości pieniężne w schowku</t>
  </si>
  <si>
    <t>Inne (mienie pracownicze)</t>
  </si>
  <si>
    <t>Mienie użyczone, najmowane lub użytkowane na podstawie innej podobnej formy korzystania z cudzej rzeczy</t>
  </si>
  <si>
    <t xml:space="preserve">Nazwa </t>
  </si>
  <si>
    <t>Właściciel</t>
  </si>
  <si>
    <t>RAZEM:</t>
  </si>
  <si>
    <t>BRONCHOFIBEROSKOP FB-18V</t>
  </si>
  <si>
    <t>FUNDACJA POMOCNA DŁOŃ W JASTRZĘBIU</t>
  </si>
  <si>
    <t xml:space="preserve">MYJNIA PÓŁAUTOMATYCZNA </t>
  </si>
  <si>
    <t>KARDIOMONITOR FX 200 Mz</t>
  </si>
  <si>
    <t>FUNDACJA OCHRONY ZDROWIA I POMOCY SPOŁECZNEJ W JASTRZĘBIU</t>
  </si>
  <si>
    <t>APARAT DO WSPOMAGANIA ODDECHU BIPAP PRO II</t>
  </si>
  <si>
    <t>TOR WIZYJNY MSV-2000</t>
  </si>
  <si>
    <t>Nazwa sprzętu</t>
  </si>
  <si>
    <t>Rok produkcji</t>
  </si>
  <si>
    <t>Przenośny/ stacjonarny/ oprogramowanie (P/S/O)</t>
  </si>
  <si>
    <t>Medyczny (TAK/NIE)</t>
  </si>
  <si>
    <t>Nr inwentarzowy/ seryjny</t>
  </si>
  <si>
    <t>w tym stacjonarny</t>
  </si>
  <si>
    <t>w tym przenośny</t>
  </si>
  <si>
    <t>w tym oprogramowanie</t>
  </si>
  <si>
    <t>analizator Micros z wyposażeniem</t>
  </si>
  <si>
    <t>S</t>
  </si>
  <si>
    <t>TAK</t>
  </si>
  <si>
    <t>1003801</t>
  </si>
  <si>
    <t xml:space="preserve">analizator BM ISE </t>
  </si>
  <si>
    <t>1108801</t>
  </si>
  <si>
    <t>analizator równowagi kwasowo-zasadowej Radiometer</t>
  </si>
  <si>
    <t>0110802</t>
  </si>
  <si>
    <t>aparat USG 220-S z monitorem i sondą</t>
  </si>
  <si>
    <t>0402802</t>
  </si>
  <si>
    <t>waga lekarska</t>
  </si>
  <si>
    <t>P</t>
  </si>
  <si>
    <t>0411802</t>
  </si>
  <si>
    <t>spirometr Master Screen Pneumo</t>
  </si>
  <si>
    <t>0504802</t>
  </si>
  <si>
    <t>bronchofiberoskop Pentax</t>
  </si>
  <si>
    <t>0508802</t>
  </si>
  <si>
    <t>ssak uniwersalny SU2 na małym wózku</t>
  </si>
  <si>
    <t>0510802</t>
  </si>
  <si>
    <t>kardiomonitor</t>
  </si>
  <si>
    <t>0609802</t>
  </si>
  <si>
    <t>kardiomonitor Penlon</t>
  </si>
  <si>
    <t>1208802</t>
  </si>
  <si>
    <t>1208802A</t>
  </si>
  <si>
    <t>cykloergometr</t>
  </si>
  <si>
    <t>0702802</t>
  </si>
  <si>
    <t>EKG BTL-08 LT wraz ze stolikiem</t>
  </si>
  <si>
    <t>0711802</t>
  </si>
  <si>
    <t>ssak na małym wózku SU2</t>
  </si>
  <si>
    <t>1004802</t>
  </si>
  <si>
    <t>1205802</t>
  </si>
  <si>
    <t>komora laminarna z wyposażeniem</t>
  </si>
  <si>
    <t>1106802</t>
  </si>
  <si>
    <t>kasa fiskalna Novitus Nano E</t>
  </si>
  <si>
    <t>0411669</t>
  </si>
  <si>
    <t>serwer danych</t>
  </si>
  <si>
    <t>0407491</t>
  </si>
  <si>
    <t>notebook Asus K50IDSX168V</t>
  </si>
  <si>
    <t>0311491</t>
  </si>
  <si>
    <t>MiniInfoMedica</t>
  </si>
  <si>
    <t>O</t>
  </si>
  <si>
    <t>0308</t>
  </si>
  <si>
    <t>InfoMedica FKK</t>
  </si>
  <si>
    <t>0311W</t>
  </si>
  <si>
    <t>księgowa brutto</t>
  </si>
  <si>
    <t xml:space="preserve">Wartość </t>
  </si>
  <si>
    <t>Wartość</t>
  </si>
  <si>
    <t>odtworzeniowa</t>
  </si>
  <si>
    <t>Załącznik nr 8 do SIWZ nr 271/02/11/2012/NO/Wodzisław Śląski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</si>
</sst>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left" vertical="center"/>
      <protection/>
    </xf>
    <xf numFmtId="0" fontId="19" fillId="24" borderId="0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1" fillId="24" borderId="0" xfId="0" applyFont="1" applyFill="1" applyBorder="1" applyAlignment="1" applyProtection="1">
      <alignment vertical="center" wrapText="1"/>
      <protection/>
    </xf>
    <xf numFmtId="0" fontId="21" fillId="24" borderId="0" xfId="0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22" fillId="21" borderId="10" xfId="0" applyFont="1" applyFill="1" applyBorder="1" applyAlignment="1" applyProtection="1">
      <alignment horizontal="center" vertical="center"/>
      <protection locked="0"/>
    </xf>
    <xf numFmtId="0" fontId="21" fillId="20" borderId="1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/>
      <protection/>
    </xf>
    <xf numFmtId="0" fontId="22" fillId="20" borderId="10" xfId="0" applyFont="1" applyFill="1" applyBorder="1" applyAlignment="1" applyProtection="1">
      <alignment horizontal="center" vertical="center" wrapText="1"/>
      <protection/>
    </xf>
    <xf numFmtId="0" fontId="21" fillId="21" borderId="10" xfId="0" applyFont="1" applyFill="1" applyBorder="1" applyAlignment="1" applyProtection="1">
      <alignment vertical="center" wrapText="1"/>
      <protection/>
    </xf>
    <xf numFmtId="0" fontId="22" fillId="21" borderId="10" xfId="0" applyFont="1" applyFill="1" applyBorder="1" applyAlignment="1" applyProtection="1">
      <alignment horizontal="center" vertical="center" wrapText="1"/>
      <protection/>
    </xf>
    <xf numFmtId="0" fontId="22" fillId="21" borderId="13" xfId="0" applyFont="1" applyFill="1" applyBorder="1" applyAlignment="1" applyProtection="1">
      <alignment horizontal="center" vertical="center" wrapText="1"/>
      <protection/>
    </xf>
    <xf numFmtId="2" fontId="22" fillId="21" borderId="10" xfId="0" applyNumberFormat="1" applyFont="1" applyFill="1" applyBorder="1" applyAlignment="1" applyProtection="1">
      <alignment horizontal="right" vertical="center" wrapText="1"/>
      <protection/>
    </xf>
    <xf numFmtId="2" fontId="22" fillId="21" borderId="10" xfId="0" applyNumberFormat="1" applyFont="1" applyFill="1" applyBorder="1" applyAlignment="1" applyProtection="1">
      <alignment horizontal="center" vertical="center" wrapText="1"/>
      <protection/>
    </xf>
    <xf numFmtId="4" fontId="22" fillId="21" borderId="10" xfId="0" applyNumberFormat="1" applyFont="1" applyFill="1" applyBorder="1" applyAlignment="1" applyProtection="1">
      <alignment horizontal="right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wrapText="1"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left" vertical="center" wrapText="1"/>
      <protection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21" borderId="10" xfId="0" applyFont="1" applyFill="1" applyBorder="1" applyAlignment="1" applyProtection="1">
      <alignment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0" fontId="21" fillId="24" borderId="11" xfId="0" applyFont="1" applyFill="1" applyBorder="1" applyAlignment="1" applyProtection="1">
      <alignment vertical="center" wrapText="1"/>
      <protection/>
    </xf>
    <xf numFmtId="0" fontId="21" fillId="21" borderId="14" xfId="0" applyFont="1" applyFill="1" applyBorder="1" applyAlignment="1" applyProtection="1">
      <alignment vertical="center" wrapText="1"/>
      <protection/>
    </xf>
    <xf numFmtId="4" fontId="21" fillId="21" borderId="15" xfId="0" applyNumberFormat="1" applyFont="1" applyFill="1" applyBorder="1" applyAlignment="1" applyProtection="1">
      <alignment horizontal="right" vertical="center" wrapText="1"/>
      <protection locked="0"/>
    </xf>
    <xf numFmtId="0" fontId="21" fillId="24" borderId="16" xfId="0" applyFont="1" applyFill="1" applyBorder="1" applyAlignment="1" applyProtection="1">
      <alignment vertical="center" wrapText="1"/>
      <protection/>
    </xf>
    <xf numFmtId="4" fontId="21" fillId="24" borderId="0" xfId="0" applyNumberFormat="1" applyFont="1" applyFill="1" applyBorder="1" applyAlignment="1" applyProtection="1">
      <alignment horizontal="right" vertical="center" wrapText="1"/>
      <protection/>
    </xf>
    <xf numFmtId="0" fontId="23" fillId="24" borderId="0" xfId="0" applyFont="1" applyFill="1" applyAlignment="1" applyProtection="1">
      <alignment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24" fillId="20" borderId="11" xfId="0" applyFont="1" applyFill="1" applyBorder="1" applyAlignment="1" applyProtection="1">
      <alignment horizontal="center" vertical="center"/>
      <protection/>
    </xf>
    <xf numFmtId="0" fontId="24" fillId="21" borderId="14" xfId="0" applyFont="1" applyFill="1" applyBorder="1" applyAlignment="1" applyProtection="1">
      <alignment horizontal="center" vertical="center"/>
      <protection/>
    </xf>
    <xf numFmtId="0" fontId="24" fillId="21" borderId="15" xfId="0" applyFont="1" applyFill="1" applyBorder="1" applyAlignment="1" applyProtection="1">
      <alignment horizontal="righ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1" fillId="24" borderId="0" xfId="0" applyFont="1" applyFill="1" applyAlignment="1" applyProtection="1">
      <alignment horizontal="center" vertical="center" wrapText="1"/>
      <protection/>
    </xf>
    <xf numFmtId="49" fontId="21" fillId="24" borderId="0" xfId="0" applyNumberFormat="1" applyFont="1" applyFill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 horizontal="center" vertical="center" wrapText="1"/>
      <protection/>
    </xf>
    <xf numFmtId="49" fontId="22" fillId="24" borderId="0" xfId="0" applyNumberFormat="1" applyFont="1" applyFill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 horizontal="right" vertical="center" wrapText="1"/>
      <protection/>
    </xf>
    <xf numFmtId="49" fontId="22" fillId="20" borderId="10" xfId="0" applyNumberFormat="1" applyFont="1" applyFill="1" applyBorder="1" applyAlignment="1" applyProtection="1">
      <alignment horizontal="center" vertical="center" wrapText="1"/>
      <protection/>
    </xf>
    <xf numFmtId="0" fontId="21" fillId="21" borderId="11" xfId="0" applyFont="1" applyFill="1" applyBorder="1" applyAlignment="1" applyProtection="1">
      <alignment horizontal="center" vertical="center" wrapText="1"/>
      <protection/>
    </xf>
    <xf numFmtId="0" fontId="22" fillId="21" borderId="13" xfId="0" applyFont="1" applyFill="1" applyBorder="1" applyAlignment="1" applyProtection="1">
      <alignment horizontal="left" vertical="center" wrapText="1"/>
      <protection/>
    </xf>
    <xf numFmtId="0" fontId="21" fillId="21" borderId="10" xfId="0" applyFont="1" applyFill="1" applyBorder="1" applyAlignment="1" applyProtection="1">
      <alignment horizontal="center" vertical="center" wrapText="1"/>
      <protection/>
    </xf>
    <xf numFmtId="49" fontId="21" fillId="21" borderId="10" xfId="0" applyNumberFormat="1" applyFont="1" applyFill="1" applyBorder="1" applyAlignment="1" applyProtection="1">
      <alignment horizontal="center" vertical="center" wrapText="1"/>
      <protection/>
    </xf>
    <xf numFmtId="0" fontId="21" fillId="21" borderId="12" xfId="0" applyFont="1" applyFill="1" applyBorder="1" applyAlignment="1" applyProtection="1">
      <alignment horizontal="center" vertical="center" wrapText="1"/>
      <protection/>
    </xf>
    <xf numFmtId="0" fontId="21" fillId="21" borderId="16" xfId="0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21" fillId="24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2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4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0" applyFont="1" applyFill="1" applyAlignment="1" applyProtection="1">
      <alignment horizontal="right" vertical="center"/>
      <protection/>
    </xf>
    <xf numFmtId="164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0" fontId="22" fillId="21" borderId="10" xfId="0" applyFont="1" applyFill="1" applyBorder="1" applyAlignment="1" applyProtection="1">
      <alignment horizontal="center" vertical="center"/>
      <protection locked="0"/>
    </xf>
    <xf numFmtId="0" fontId="21" fillId="20" borderId="10" xfId="0" applyFont="1" applyFill="1" applyBorder="1" applyAlignment="1" applyProtection="1">
      <alignment horizontal="center" vertical="center" wrapText="1"/>
      <protection locked="0"/>
    </xf>
    <xf numFmtId="0" fontId="22" fillId="21" borderId="1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/>
        <i val="0"/>
        <color rgb="FF000000"/>
      </font>
      <border/>
    </dxf>
    <dxf>
      <font>
        <b val="0"/>
        <color rgb="FFFF0000"/>
      </font>
      <border/>
    </dxf>
    <dxf>
      <font>
        <b/>
        <i val="0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tabSelected="1" workbookViewId="0" topLeftCell="A1">
      <selection activeCell="B1" sqref="B1"/>
    </sheetView>
  </sheetViews>
  <sheetFormatPr defaultColWidth="9.00390625" defaultRowHeight="15" customHeight="1"/>
  <cols>
    <col min="1" max="1" width="4.75390625" style="1" customWidth="1"/>
    <col min="2" max="2" width="44.125" style="1" customWidth="1"/>
    <col min="3" max="3" width="57.625" style="2" customWidth="1"/>
    <col min="4" max="4" width="4.75390625" style="1" customWidth="1"/>
    <col min="5" max="16384" width="0" style="1" hidden="1" customWidth="1"/>
  </cols>
  <sheetData>
    <row r="1" spans="2:3" s="3" customFormat="1" ht="15" customHeight="1">
      <c r="B1" s="3" t="s">
        <v>143</v>
      </c>
      <c r="C1" s="4"/>
    </row>
    <row r="3" spans="2:3" ht="15" customHeight="1">
      <c r="B3" s="5"/>
      <c r="C3" s="6" t="s">
        <v>0</v>
      </c>
    </row>
    <row r="4" spans="2:3" ht="15" customHeight="1">
      <c r="B4" s="7" t="s">
        <v>1</v>
      </c>
      <c r="C4" s="63" t="s">
        <v>2</v>
      </c>
    </row>
    <row r="5" spans="2:3" ht="15" customHeight="1">
      <c r="B5" s="8" t="s">
        <v>3</v>
      </c>
      <c r="C5" s="63" t="s">
        <v>4</v>
      </c>
    </row>
    <row r="6" spans="2:3" ht="15" customHeight="1">
      <c r="B6" s="8" t="s">
        <v>5</v>
      </c>
      <c r="C6" s="63" t="s">
        <v>6</v>
      </c>
    </row>
    <row r="7" spans="2:3" ht="15" customHeight="1">
      <c r="B7" s="8" t="s">
        <v>7</v>
      </c>
      <c r="C7" s="63">
        <v>297690</v>
      </c>
    </row>
    <row r="8" spans="2:3" ht="15" customHeight="1">
      <c r="B8" s="8" t="s">
        <v>8</v>
      </c>
      <c r="C8" s="63" t="s">
        <v>9</v>
      </c>
    </row>
    <row r="9" spans="2:3" ht="29.25" customHeight="1">
      <c r="B9" s="65" t="s">
        <v>10</v>
      </c>
      <c r="C9" s="64" t="s">
        <v>11</v>
      </c>
    </row>
    <row r="10" s="62" customFormat="1" ht="15" customHeight="1"/>
    <row r="11" s="62" customFormat="1" ht="15" customHeight="1"/>
    <row r="12" s="62" customFormat="1" ht="15" customHeight="1"/>
    <row r="13" s="62" customFormat="1" ht="15" customHeight="1"/>
    <row r="14" s="62" customFormat="1" ht="15" customHeight="1"/>
    <row r="15" s="62" customFormat="1" ht="15" customHeight="1"/>
    <row r="16" s="62" customFormat="1" ht="15" customHeight="1"/>
    <row r="17" s="62" customFormat="1" ht="15" customHeight="1"/>
    <row r="18" s="62" customFormat="1" ht="15" customHeight="1"/>
    <row r="19" s="62" customFormat="1" ht="15" customHeight="1"/>
    <row r="20" s="62" customFormat="1" ht="15" customHeight="1"/>
    <row r="21" s="62" customFormat="1" ht="15" customHeight="1"/>
    <row r="22" s="62" customFormat="1" ht="15" customHeight="1"/>
    <row r="23" s="62" customFormat="1" ht="15" customHeight="1"/>
    <row r="24" s="62" customFormat="1" ht="15" customHeight="1"/>
    <row r="25" s="62" customFormat="1" ht="15" customHeight="1"/>
    <row r="26" s="62" customFormat="1" ht="15" customHeight="1"/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3.25390625" style="9" customWidth="1"/>
    <col min="2" max="2" width="7.375" style="9" customWidth="1"/>
    <col min="3" max="3" width="19.00390625" style="9" customWidth="1"/>
    <col min="4" max="4" width="16.25390625" style="9" customWidth="1"/>
    <col min="5" max="5" width="13.625" style="9" customWidth="1"/>
    <col min="6" max="6" width="9.375" style="9" customWidth="1"/>
    <col min="7" max="7" width="8.875" style="9" customWidth="1"/>
    <col min="8" max="8" width="12.875" style="9" customWidth="1"/>
    <col min="9" max="9" width="13.75390625" style="9" customWidth="1"/>
    <col min="10" max="10" width="18.00390625" style="9" customWidth="1"/>
    <col min="11" max="11" width="12.00390625" style="9" customWidth="1"/>
    <col min="12" max="12" width="9.125" style="9" customWidth="1"/>
    <col min="13" max="16384" width="0" style="9" hidden="1" customWidth="1"/>
  </cols>
  <sheetData>
    <row r="1" spans="2:12" ht="12.75">
      <c r="B1" s="3" t="s">
        <v>143</v>
      </c>
      <c r="C1" s="10"/>
      <c r="D1" s="10"/>
      <c r="E1" s="10"/>
      <c r="F1" s="10"/>
      <c r="G1" s="11"/>
      <c r="H1" s="12"/>
      <c r="I1" s="11"/>
      <c r="J1" s="11"/>
      <c r="K1" s="10"/>
      <c r="L1" s="10"/>
    </row>
    <row r="2" spans="2:12" ht="12.75">
      <c r="B2" s="83"/>
      <c r="C2" s="83"/>
      <c r="D2" s="83"/>
      <c r="E2" s="83"/>
      <c r="F2" s="83"/>
      <c r="G2" s="83"/>
      <c r="H2" s="12"/>
      <c r="I2" s="11"/>
      <c r="J2" s="11"/>
      <c r="K2" s="10"/>
      <c r="L2" s="10"/>
    </row>
    <row r="3" spans="2:12" ht="12.75" customHeight="1">
      <c r="B3" s="84" t="s">
        <v>12</v>
      </c>
      <c r="C3" s="84"/>
      <c r="D3" s="10"/>
      <c r="E3" s="10"/>
      <c r="F3" s="10"/>
      <c r="G3" s="11"/>
      <c r="H3" s="12"/>
      <c r="I3" s="11"/>
      <c r="J3" s="11"/>
      <c r="K3" s="10"/>
      <c r="L3" s="10"/>
    </row>
    <row r="4" spans="2:12" ht="12.75" customHeight="1">
      <c r="B4" s="85" t="s">
        <v>139</v>
      </c>
      <c r="C4" s="85"/>
      <c r="D4" s="10"/>
      <c r="E4" s="10"/>
      <c r="F4" s="10"/>
      <c r="G4" s="11"/>
      <c r="H4" s="12"/>
      <c r="I4" s="11"/>
      <c r="J4" s="11"/>
      <c r="K4" s="15"/>
      <c r="L4" s="10"/>
    </row>
    <row r="5" spans="2:12" ht="12.75">
      <c r="B5" s="10"/>
      <c r="C5" s="16"/>
      <c r="D5" s="12"/>
      <c r="E5" s="10"/>
      <c r="F5" s="10"/>
      <c r="G5" s="11"/>
      <c r="H5" s="12"/>
      <c r="I5" s="11"/>
      <c r="J5" s="11"/>
      <c r="K5" s="15"/>
      <c r="L5" s="10"/>
    </row>
    <row r="6" spans="2:12" ht="112.5">
      <c r="B6" s="17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140</v>
      </c>
      <c r="L6" s="15"/>
    </row>
    <row r="7" spans="2:12" ht="12.75" customHeight="1">
      <c r="B7" s="18"/>
      <c r="C7" s="86" t="s">
        <v>22</v>
      </c>
      <c r="D7" s="86"/>
      <c r="E7" s="20"/>
      <c r="F7" s="19"/>
      <c r="G7" s="21"/>
      <c r="H7" s="22"/>
      <c r="I7" s="21"/>
      <c r="J7" s="21"/>
      <c r="K7" s="23">
        <f>SUM(K8:K942)</f>
        <v>8056758.62</v>
      </c>
      <c r="L7" s="10"/>
    </row>
    <row r="8" spans="2:12" ht="112.5">
      <c r="B8" s="24">
        <v>1</v>
      </c>
      <c r="C8" s="25" t="s">
        <v>23</v>
      </c>
      <c r="D8" s="26" t="s">
        <v>24</v>
      </c>
      <c r="E8" s="27" t="s">
        <v>25</v>
      </c>
      <c r="F8" s="28">
        <v>1899</v>
      </c>
      <c r="G8" s="28">
        <v>5</v>
      </c>
      <c r="H8" s="28" t="s">
        <v>26</v>
      </c>
      <c r="I8" s="28" t="s">
        <v>26</v>
      </c>
      <c r="J8" s="70" t="s">
        <v>27</v>
      </c>
      <c r="K8" s="71">
        <v>5748751.33</v>
      </c>
      <c r="L8" s="29"/>
    </row>
    <row r="9" spans="2:12" ht="101.25">
      <c r="B9" s="24">
        <v>2</v>
      </c>
      <c r="C9" s="25" t="s">
        <v>28</v>
      </c>
      <c r="D9" s="26" t="s">
        <v>29</v>
      </c>
      <c r="E9" s="27" t="s">
        <v>25</v>
      </c>
      <c r="F9" s="28">
        <v>1890</v>
      </c>
      <c r="G9" s="30">
        <v>2</v>
      </c>
      <c r="H9" s="31" t="s">
        <v>26</v>
      </c>
      <c r="I9" s="31" t="s">
        <v>26</v>
      </c>
      <c r="J9" s="70" t="s">
        <v>30</v>
      </c>
      <c r="K9" s="71">
        <v>73480</v>
      </c>
      <c r="L9" s="29"/>
    </row>
    <row r="10" spans="2:12" ht="101.25">
      <c r="B10" s="24">
        <v>3</v>
      </c>
      <c r="C10" s="25" t="s">
        <v>31</v>
      </c>
      <c r="D10" s="26" t="s">
        <v>29</v>
      </c>
      <c r="E10" s="27" t="s">
        <v>25</v>
      </c>
      <c r="F10" s="28">
        <v>1898</v>
      </c>
      <c r="G10" s="30">
        <v>1</v>
      </c>
      <c r="H10" s="31" t="s">
        <v>26</v>
      </c>
      <c r="I10" s="31" t="s">
        <v>26</v>
      </c>
      <c r="J10" s="70" t="s">
        <v>32</v>
      </c>
      <c r="K10" s="71">
        <v>1041038.24</v>
      </c>
      <c r="L10" s="29"/>
    </row>
    <row r="11" spans="2:12" ht="101.25">
      <c r="B11" s="24">
        <v>4</v>
      </c>
      <c r="C11" s="25" t="s">
        <v>33</v>
      </c>
      <c r="D11" s="26" t="s">
        <v>29</v>
      </c>
      <c r="E11" s="27" t="s">
        <v>25</v>
      </c>
      <c r="F11" s="28">
        <v>1898</v>
      </c>
      <c r="G11" s="30">
        <v>1</v>
      </c>
      <c r="H11" s="31" t="s">
        <v>26</v>
      </c>
      <c r="I11" s="31" t="s">
        <v>26</v>
      </c>
      <c r="J11" s="70" t="s">
        <v>32</v>
      </c>
      <c r="K11" s="71">
        <v>38040</v>
      </c>
      <c r="L11" s="29"/>
    </row>
    <row r="12" spans="2:12" ht="101.25">
      <c r="B12" s="24">
        <v>5</v>
      </c>
      <c r="C12" s="25" t="s">
        <v>34</v>
      </c>
      <c r="D12" s="26" t="s">
        <v>29</v>
      </c>
      <c r="E12" s="27" t="s">
        <v>25</v>
      </c>
      <c r="F12" s="28">
        <v>1898</v>
      </c>
      <c r="G12" s="30">
        <v>1</v>
      </c>
      <c r="H12" s="31" t="s">
        <v>26</v>
      </c>
      <c r="I12" s="31" t="s">
        <v>26</v>
      </c>
      <c r="J12" s="70" t="s">
        <v>32</v>
      </c>
      <c r="K12" s="71">
        <v>7050</v>
      </c>
      <c r="L12" s="29"/>
    </row>
    <row r="13" spans="2:12" ht="101.25">
      <c r="B13" s="24">
        <v>6</v>
      </c>
      <c r="C13" s="25" t="s">
        <v>35</v>
      </c>
      <c r="D13" s="26" t="s">
        <v>29</v>
      </c>
      <c r="E13" s="27" t="s">
        <v>25</v>
      </c>
      <c r="F13" s="28">
        <v>1898</v>
      </c>
      <c r="G13" s="30">
        <v>1</v>
      </c>
      <c r="H13" s="31" t="s">
        <v>26</v>
      </c>
      <c r="I13" s="31" t="s">
        <v>26</v>
      </c>
      <c r="J13" s="70" t="s">
        <v>36</v>
      </c>
      <c r="K13" s="71">
        <v>115362.33</v>
      </c>
      <c r="L13" s="29"/>
    </row>
    <row r="14" spans="2:12" ht="90">
      <c r="B14" s="24">
        <v>7</v>
      </c>
      <c r="C14" s="25" t="s">
        <v>37</v>
      </c>
      <c r="D14" s="26" t="s">
        <v>29</v>
      </c>
      <c r="E14" s="27" t="s">
        <v>25</v>
      </c>
      <c r="F14" s="28">
        <v>1963</v>
      </c>
      <c r="G14" s="30">
        <v>1</v>
      </c>
      <c r="H14" s="31" t="s">
        <v>26</v>
      </c>
      <c r="I14" s="31" t="s">
        <v>26</v>
      </c>
      <c r="J14" s="70" t="s">
        <v>38</v>
      </c>
      <c r="K14" s="71">
        <v>26210</v>
      </c>
      <c r="L14" s="29"/>
    </row>
    <row r="15" spans="2:12" ht="90">
      <c r="B15" s="24">
        <v>8</v>
      </c>
      <c r="C15" s="25" t="s">
        <v>39</v>
      </c>
      <c r="D15" s="26" t="s">
        <v>29</v>
      </c>
      <c r="E15" s="27" t="s">
        <v>25</v>
      </c>
      <c r="F15" s="28">
        <v>1963</v>
      </c>
      <c r="G15" s="32">
        <v>1</v>
      </c>
      <c r="H15" s="31" t="s">
        <v>26</v>
      </c>
      <c r="I15" s="31" t="s">
        <v>26</v>
      </c>
      <c r="J15" s="70" t="s">
        <v>38</v>
      </c>
      <c r="K15" s="71">
        <v>86280</v>
      </c>
      <c r="L15" s="29"/>
    </row>
    <row r="16" spans="2:12" ht="101.25">
      <c r="B16" s="24">
        <v>9</v>
      </c>
      <c r="C16" s="25" t="s">
        <v>40</v>
      </c>
      <c r="D16" s="26" t="s">
        <v>29</v>
      </c>
      <c r="E16" s="27" t="s">
        <v>25</v>
      </c>
      <c r="F16" s="28">
        <v>1899</v>
      </c>
      <c r="G16" s="30">
        <v>1</v>
      </c>
      <c r="H16" s="31" t="s">
        <v>26</v>
      </c>
      <c r="I16" s="31" t="s">
        <v>26</v>
      </c>
      <c r="J16" s="70" t="s">
        <v>32</v>
      </c>
      <c r="K16" s="71">
        <v>3000</v>
      </c>
      <c r="L16" s="29"/>
    </row>
    <row r="17" spans="2:12" ht="12.75">
      <c r="B17" s="24">
        <v>10</v>
      </c>
      <c r="C17" s="25" t="s">
        <v>41</v>
      </c>
      <c r="D17" s="26" t="s">
        <v>29</v>
      </c>
      <c r="E17" s="27" t="s">
        <v>42</v>
      </c>
      <c r="F17" s="28">
        <v>2002</v>
      </c>
      <c r="G17" s="31" t="s">
        <v>43</v>
      </c>
      <c r="H17" s="31" t="s">
        <v>26</v>
      </c>
      <c r="I17" s="31" t="s">
        <v>26</v>
      </c>
      <c r="J17" s="70" t="s">
        <v>44</v>
      </c>
      <c r="K17" s="71">
        <v>79656</v>
      </c>
      <c r="L17" s="29"/>
    </row>
    <row r="18" spans="2:12" ht="12.75">
      <c r="B18" s="24">
        <v>11</v>
      </c>
      <c r="C18" s="25" t="s">
        <v>45</v>
      </c>
      <c r="D18" s="26" t="s">
        <v>29</v>
      </c>
      <c r="E18" s="27" t="s">
        <v>42</v>
      </c>
      <c r="F18" s="28">
        <v>2002</v>
      </c>
      <c r="G18" s="31" t="s">
        <v>43</v>
      </c>
      <c r="H18" s="31" t="s">
        <v>26</v>
      </c>
      <c r="I18" s="31" t="s">
        <v>26</v>
      </c>
      <c r="J18" s="77" t="s">
        <v>46</v>
      </c>
      <c r="K18" s="71">
        <v>105820</v>
      </c>
      <c r="L18" s="29"/>
    </row>
    <row r="19" spans="2:12" ht="12.75">
      <c r="B19" s="24">
        <v>12</v>
      </c>
      <c r="C19" s="25" t="s">
        <v>47</v>
      </c>
      <c r="D19" s="26" t="s">
        <v>29</v>
      </c>
      <c r="E19" s="27" t="s">
        <v>42</v>
      </c>
      <c r="F19" s="28">
        <v>2002</v>
      </c>
      <c r="G19" s="31" t="s">
        <v>43</v>
      </c>
      <c r="H19" s="31" t="s">
        <v>26</v>
      </c>
      <c r="I19" s="31" t="s">
        <v>26</v>
      </c>
      <c r="J19" s="70" t="s">
        <v>48</v>
      </c>
      <c r="K19" s="71">
        <v>4124</v>
      </c>
      <c r="L19" s="29"/>
    </row>
    <row r="20" spans="2:12" ht="101.25">
      <c r="B20" s="24">
        <v>13</v>
      </c>
      <c r="C20" s="25" t="s">
        <v>49</v>
      </c>
      <c r="D20" s="26" t="s">
        <v>29</v>
      </c>
      <c r="E20" s="27" t="s">
        <v>25</v>
      </c>
      <c r="F20" s="28">
        <v>1899</v>
      </c>
      <c r="G20" s="30">
        <v>1</v>
      </c>
      <c r="H20" s="31" t="s">
        <v>26</v>
      </c>
      <c r="I20" s="31" t="s">
        <v>26</v>
      </c>
      <c r="J20" s="70" t="s">
        <v>32</v>
      </c>
      <c r="K20" s="71">
        <v>3500</v>
      </c>
      <c r="L20" s="29"/>
    </row>
    <row r="21" spans="2:12" ht="22.5">
      <c r="B21" s="24">
        <v>14</v>
      </c>
      <c r="C21" s="25" t="s">
        <v>51</v>
      </c>
      <c r="D21" s="26" t="s">
        <v>29</v>
      </c>
      <c r="E21" s="27" t="s">
        <v>25</v>
      </c>
      <c r="F21" s="28">
        <v>1898</v>
      </c>
      <c r="G21" s="31" t="s">
        <v>43</v>
      </c>
      <c r="H21" s="31" t="s">
        <v>26</v>
      </c>
      <c r="I21" s="31" t="s">
        <v>26</v>
      </c>
      <c r="J21" s="72" t="s">
        <v>52</v>
      </c>
      <c r="K21" s="71">
        <v>33570</v>
      </c>
      <c r="L21" s="29"/>
    </row>
    <row r="22" spans="2:12" ht="22.5">
      <c r="B22" s="24">
        <v>15</v>
      </c>
      <c r="C22" s="25" t="s">
        <v>53</v>
      </c>
      <c r="D22" s="26" t="s">
        <v>29</v>
      </c>
      <c r="E22" s="27" t="s">
        <v>25</v>
      </c>
      <c r="F22" s="28">
        <v>1898</v>
      </c>
      <c r="G22" s="31" t="s">
        <v>43</v>
      </c>
      <c r="H22" s="31" t="s">
        <v>26</v>
      </c>
      <c r="I22" s="31" t="s">
        <v>26</v>
      </c>
      <c r="J22" s="72" t="s">
        <v>50</v>
      </c>
      <c r="K22" s="71">
        <v>93080</v>
      </c>
      <c r="L22" s="29"/>
    </row>
    <row r="23" spans="2:12" ht="12.75">
      <c r="B23" s="24">
        <v>16</v>
      </c>
      <c r="C23" s="25" t="s">
        <v>54</v>
      </c>
      <c r="D23" s="26" t="s">
        <v>29</v>
      </c>
      <c r="E23" s="27" t="s">
        <v>42</v>
      </c>
      <c r="F23" s="28">
        <v>2003</v>
      </c>
      <c r="G23" s="31" t="s">
        <v>43</v>
      </c>
      <c r="H23" s="31" t="s">
        <v>26</v>
      </c>
      <c r="I23" s="31" t="s">
        <v>26</v>
      </c>
      <c r="J23" s="72" t="s">
        <v>58</v>
      </c>
      <c r="K23" s="71">
        <v>69162.2</v>
      </c>
      <c r="L23" s="29"/>
    </row>
    <row r="24" spans="2:12" ht="22.5">
      <c r="B24" s="24">
        <v>17</v>
      </c>
      <c r="C24" s="25" t="s">
        <v>55</v>
      </c>
      <c r="D24" s="26" t="s">
        <v>29</v>
      </c>
      <c r="E24" s="27" t="s">
        <v>42</v>
      </c>
      <c r="F24" s="28">
        <v>2005</v>
      </c>
      <c r="G24" s="31" t="s">
        <v>43</v>
      </c>
      <c r="H24" s="31" t="s">
        <v>26</v>
      </c>
      <c r="I24" s="31" t="s">
        <v>26</v>
      </c>
      <c r="J24" s="72" t="s">
        <v>56</v>
      </c>
      <c r="K24" s="71">
        <v>36132.47</v>
      </c>
      <c r="L24" s="29"/>
    </row>
    <row r="25" spans="2:12" ht="12.75">
      <c r="B25" s="24">
        <v>18</v>
      </c>
      <c r="C25" s="25" t="s">
        <v>57</v>
      </c>
      <c r="D25" s="26" t="s">
        <v>29</v>
      </c>
      <c r="E25" s="27" t="s">
        <v>42</v>
      </c>
      <c r="F25" s="28">
        <v>2005</v>
      </c>
      <c r="G25" s="31" t="s">
        <v>43</v>
      </c>
      <c r="H25" s="31" t="s">
        <v>26</v>
      </c>
      <c r="I25" s="31" t="s">
        <v>26</v>
      </c>
      <c r="J25" s="72" t="s">
        <v>58</v>
      </c>
      <c r="K25" s="71">
        <v>70495.38</v>
      </c>
      <c r="L25" s="29"/>
    </row>
    <row r="26" spans="2:11" ht="101.25">
      <c r="B26" s="24">
        <v>20</v>
      </c>
      <c r="C26" s="76" t="s">
        <v>59</v>
      </c>
      <c r="D26" s="75" t="s">
        <v>29</v>
      </c>
      <c r="E26" s="27" t="s">
        <v>25</v>
      </c>
      <c r="F26" s="28">
        <v>1898</v>
      </c>
      <c r="G26" s="30">
        <v>1</v>
      </c>
      <c r="H26" s="31" t="s">
        <v>26</v>
      </c>
      <c r="I26" s="31" t="s">
        <v>26</v>
      </c>
      <c r="J26" s="70" t="s">
        <v>32</v>
      </c>
      <c r="K26" s="71">
        <v>392709.41</v>
      </c>
    </row>
    <row r="27" spans="2:11" ht="12.75">
      <c r="B27" s="66">
        <v>21</v>
      </c>
      <c r="C27" s="67" t="s">
        <v>60</v>
      </c>
      <c r="D27" s="68" t="s">
        <v>29</v>
      </c>
      <c r="E27" s="67" t="s">
        <v>42</v>
      </c>
      <c r="F27" s="68">
        <v>2007</v>
      </c>
      <c r="G27" s="69" t="s">
        <v>43</v>
      </c>
      <c r="H27" s="69" t="s">
        <v>26</v>
      </c>
      <c r="I27" s="69" t="s">
        <v>26</v>
      </c>
      <c r="J27" s="73" t="s">
        <v>61</v>
      </c>
      <c r="K27" s="74">
        <v>29297.26</v>
      </c>
    </row>
  </sheetData>
  <sheetProtection/>
  <mergeCells count="4">
    <mergeCell ref="B2:G2"/>
    <mergeCell ref="B3:C3"/>
    <mergeCell ref="B4:C4"/>
    <mergeCell ref="C7:D7"/>
  </mergeCells>
  <conditionalFormatting sqref="K8:K27">
    <cfRule type="expression" priority="1" dxfId="0" stopIfTrue="1">
      <formula>NIERUCHOMOŚCI!$M8&lt;NIERUCHOMOŚCI!$L8</formula>
    </cfRule>
  </conditionalFormatting>
  <dataValidations count="6">
    <dataValidation type="list" allowBlank="1" showErrorMessage="1" sqref="B4:C4">
      <formula1>"-------,księgowa brutto,odtworzeniowa"</formula1>
      <formula2>0</formula2>
    </dataValidation>
    <dataValidation type="list" allowBlank="1" showErrorMessage="1" sqref="D4:D5">
      <formula1>"księgowa brutto,odtworzeniowa"</formula1>
      <formula2>0</formula2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7:K27">
      <formula1>0</formula1>
    </dataValidation>
    <dataValidation type="list" allowBlank="1" showErrorMessage="1" sqref="E8:E27">
      <formula1>"WŁASNOŚĆ,NAJEM,DZIERŻAWA,BEZPŁATNE UŻYTKOWANIE,INNE"</formula1>
      <formula2>0</formula2>
    </dataValidation>
    <dataValidation type="list" allowBlank="1" showErrorMessage="1" sqref="H8:H27">
      <formula1>"TAK,TAK ZABEZPIECZONYCH OGNIOODPORNIE,NIE"</formula1>
      <formula2>0</formula2>
    </dataValidation>
    <dataValidation type="list" allowBlank="1" showErrorMessage="1" sqref="I8:I27">
      <formula1>"TAK,NIE"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A1">
      <pane ySplit="8" topLeftCell="BM9" activePane="bottomLeft" state="frozen"/>
      <selection pane="topLeft" activeCell="A1" sqref="A1"/>
      <selection pane="bottomLeft" activeCell="B1" sqref="B1"/>
    </sheetView>
  </sheetViews>
  <sheetFormatPr defaultColWidth="9.00390625" defaultRowHeight="15" customHeight="1"/>
  <cols>
    <col min="1" max="1" width="4.75390625" style="10" customWidth="1"/>
    <col min="2" max="2" width="44.75390625" style="10" customWidth="1"/>
    <col min="3" max="3" width="13.75390625" style="10" customWidth="1"/>
    <col min="4" max="4" width="4.75390625" style="10" customWidth="1"/>
    <col min="5" max="16384" width="0" style="10" hidden="1" customWidth="1"/>
  </cols>
  <sheetData>
    <row r="1" ht="15" customHeight="1">
      <c r="B1" s="3" t="s">
        <v>143</v>
      </c>
    </row>
    <row r="2" spans="2:3" ht="15" customHeight="1">
      <c r="B2" s="83"/>
      <c r="C2" s="83"/>
    </row>
    <row r="3" ht="15" customHeight="1">
      <c r="B3" s="13" t="s">
        <v>12</v>
      </c>
    </row>
    <row r="4" spans="2:3" ht="15" customHeight="1">
      <c r="B4" s="14" t="s">
        <v>139</v>
      </c>
      <c r="C4" s="15"/>
    </row>
    <row r="5" spans="2:3" ht="15" customHeight="1">
      <c r="B5" s="16"/>
      <c r="C5" s="15"/>
    </row>
    <row r="6" spans="2:3" ht="22.5" customHeight="1">
      <c r="B6" s="17" t="s">
        <v>62</v>
      </c>
      <c r="C6" s="17" t="s">
        <v>141</v>
      </c>
    </row>
    <row r="7" spans="2:3" ht="15" customHeight="1">
      <c r="B7" s="33" t="s">
        <v>63</v>
      </c>
      <c r="C7" s="23">
        <f>SUM(C9:C13)</f>
        <v>2795485.07</v>
      </c>
    </row>
    <row r="8" spans="2:3" ht="15" customHeight="1">
      <c r="B8" s="33" t="s">
        <v>64</v>
      </c>
      <c r="C8" s="23">
        <f>SUM(C15:C20)</f>
        <v>770362.95</v>
      </c>
    </row>
    <row r="9" spans="2:3" ht="15" customHeight="1">
      <c r="B9" s="34" t="s">
        <v>65</v>
      </c>
      <c r="C9" s="71">
        <v>838930</v>
      </c>
    </row>
    <row r="10" spans="2:3" ht="15" customHeight="1">
      <c r="B10" s="34" t="s">
        <v>66</v>
      </c>
      <c r="C10" s="71">
        <v>98329.53</v>
      </c>
    </row>
    <row r="11" spans="2:3" ht="15" customHeight="1">
      <c r="B11" s="34" t="s">
        <v>67</v>
      </c>
      <c r="C11" s="71">
        <v>268657</v>
      </c>
    </row>
    <row r="12" spans="2:3" ht="15" customHeight="1">
      <c r="B12" s="34" t="s">
        <v>68</v>
      </c>
      <c r="C12" s="71">
        <v>471556.87</v>
      </c>
    </row>
    <row r="13" spans="2:3" ht="15" customHeight="1">
      <c r="B13" s="35" t="s">
        <v>69</v>
      </c>
      <c r="C13" s="78">
        <v>1118011.67</v>
      </c>
    </row>
    <row r="14" spans="2:3" ht="15" customHeight="1">
      <c r="B14" s="36"/>
      <c r="C14" s="37"/>
    </row>
    <row r="15" spans="2:3" ht="15" customHeight="1">
      <c r="B15" s="38" t="s">
        <v>70</v>
      </c>
      <c r="C15" s="79">
        <v>10000</v>
      </c>
    </row>
    <row r="16" spans="2:3" ht="22.5" customHeight="1">
      <c r="B16" s="34" t="s">
        <v>71</v>
      </c>
      <c r="C16" s="71">
        <v>542559.95</v>
      </c>
    </row>
    <row r="17" spans="2:3" ht="33.75" customHeight="1">
      <c r="B17" s="34" t="s">
        <v>72</v>
      </c>
      <c r="C17" s="71">
        <v>139803</v>
      </c>
    </row>
    <row r="18" spans="2:3" ht="15" customHeight="1">
      <c r="B18" s="34" t="s">
        <v>73</v>
      </c>
      <c r="C18" s="71">
        <v>45000</v>
      </c>
    </row>
    <row r="19" spans="2:3" ht="15" customHeight="1">
      <c r="B19" s="34" t="s">
        <v>74</v>
      </c>
      <c r="C19" s="71">
        <v>3000</v>
      </c>
    </row>
    <row r="20" spans="2:3" ht="15" customHeight="1">
      <c r="B20" s="34" t="s">
        <v>75</v>
      </c>
      <c r="C20" s="71">
        <v>30000</v>
      </c>
    </row>
    <row r="21" ht="15" customHeight="1">
      <c r="C21" s="39"/>
    </row>
  </sheetData>
  <sheetProtection/>
  <mergeCells count="1">
    <mergeCell ref="B2:C2"/>
  </mergeCells>
  <conditionalFormatting sqref="C9:C21">
    <cfRule type="expression" priority="1" dxfId="0" stopIfTrue="1">
      <formula>RUCHOMOŚCI!$C9&gt;RUCHOMOŚCI!$D9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7:C21">
      <formula1>0</formula1>
    </dataValidation>
    <dataValidation type="list" allowBlank="1" showErrorMessage="1" sqref="B4">
      <formula1>"-------,księgowa brutto,odtworzeniowa"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1">
      <pane ySplit="7" topLeftCell="BM8" activePane="bottomLeft" state="frozen"/>
      <selection pane="topLeft" activeCell="A1" sqref="A1"/>
      <selection pane="bottomLeft" activeCell="C1" sqref="C1"/>
    </sheetView>
  </sheetViews>
  <sheetFormatPr defaultColWidth="9.00390625" defaultRowHeight="15" customHeight="1"/>
  <cols>
    <col min="1" max="2" width="4.75390625" style="40" customWidth="1"/>
    <col min="3" max="3" width="29.375" style="40" customWidth="1"/>
    <col min="4" max="4" width="39.125" style="40" customWidth="1"/>
    <col min="5" max="5" width="14.625" style="40" customWidth="1"/>
    <col min="6" max="6" width="4.75390625" style="40" customWidth="1"/>
    <col min="7" max="16384" width="0" style="40" hidden="1" customWidth="1"/>
  </cols>
  <sheetData>
    <row r="1" ht="15" customHeight="1">
      <c r="C1" s="3" t="s">
        <v>143</v>
      </c>
    </row>
    <row r="2" spans="3:5" ht="15" customHeight="1">
      <c r="C2" s="87"/>
      <c r="D2" s="87"/>
      <c r="E2" s="87"/>
    </row>
    <row r="3" spans="3:5" ht="15" customHeight="1">
      <c r="C3" s="87" t="s">
        <v>76</v>
      </c>
      <c r="D3" s="87"/>
      <c r="E3" s="87"/>
    </row>
    <row r="4" spans="3:5" s="41" customFormat="1" ht="15" customHeight="1">
      <c r="C4" s="87"/>
      <c r="D4" s="87"/>
      <c r="E4" s="87"/>
    </row>
    <row r="6" spans="2:5" s="41" customFormat="1" ht="15" customHeight="1">
      <c r="B6" s="17" t="s">
        <v>13</v>
      </c>
      <c r="C6" s="42" t="s">
        <v>77</v>
      </c>
      <c r="D6" s="42" t="s">
        <v>78</v>
      </c>
      <c r="E6" s="42" t="s">
        <v>141</v>
      </c>
    </row>
    <row r="7" spans="2:5" s="41" customFormat="1" ht="15" customHeight="1">
      <c r="B7" s="18"/>
      <c r="C7" s="43"/>
      <c r="D7" s="44" t="s">
        <v>79</v>
      </c>
      <c r="E7" s="23">
        <f>SUM(E8:E278)</f>
        <v>139803</v>
      </c>
    </row>
    <row r="8" spans="2:5" ht="15" customHeight="1">
      <c r="B8" s="24">
        <v>1</v>
      </c>
      <c r="C8" s="45" t="s">
        <v>80</v>
      </c>
      <c r="D8" s="45" t="s">
        <v>81</v>
      </c>
      <c r="E8" s="81">
        <v>63990</v>
      </c>
    </row>
    <row r="9" spans="2:5" ht="15" customHeight="1">
      <c r="B9" s="24">
        <v>2</v>
      </c>
      <c r="C9" s="46" t="s">
        <v>82</v>
      </c>
      <c r="D9" s="46" t="s">
        <v>81</v>
      </c>
      <c r="E9" s="82">
        <v>19010</v>
      </c>
    </row>
    <row r="10" spans="2:5" ht="15" customHeight="1">
      <c r="B10" s="24">
        <v>3</v>
      </c>
      <c r="C10" s="46" t="s">
        <v>83</v>
      </c>
      <c r="D10" s="46" t="s">
        <v>84</v>
      </c>
      <c r="E10" s="82">
        <v>13803</v>
      </c>
    </row>
    <row r="11" spans="2:5" ht="15" customHeight="1">
      <c r="B11" s="24">
        <v>4</v>
      </c>
      <c r="C11" s="46" t="s">
        <v>85</v>
      </c>
      <c r="D11" s="46" t="s">
        <v>84</v>
      </c>
      <c r="E11" s="82">
        <v>10000</v>
      </c>
    </row>
    <row r="12" spans="2:5" ht="15" customHeight="1">
      <c r="B12" s="24">
        <v>5</v>
      </c>
      <c r="C12" s="46" t="s">
        <v>86</v>
      </c>
      <c r="D12" s="46" t="s">
        <v>84</v>
      </c>
      <c r="E12" s="82">
        <v>33000</v>
      </c>
    </row>
    <row r="13" ht="15" customHeight="1">
      <c r="E13" s="80"/>
    </row>
    <row r="17" ht="15" customHeight="1">
      <c r="F17" s="80"/>
    </row>
  </sheetData>
  <sheetProtection/>
  <mergeCells count="2">
    <mergeCell ref="C2:E2"/>
    <mergeCell ref="C3:E4"/>
  </mergeCells>
  <conditionalFormatting sqref="E8">
    <cfRule type="expression" priority="1" dxfId="1" stopIfTrue="1">
      <formula>'WYKAZ '!#REF!&lt;'WYKAZ '!$I8</formula>
    </cfRule>
  </conditionalFormatting>
  <conditionalFormatting sqref="E7">
    <cfRule type="expression" priority="2" dxfId="1" stopIfTrue="1">
      <formula>'WYKAZ '!#REF!&lt;'WYKAZ '!$I7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8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pane ySplit="10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2" width="3.125" style="9" customWidth="1"/>
    <col min="3" max="3" width="25.00390625" style="9" customWidth="1"/>
    <col min="4" max="4" width="15.625" style="9" customWidth="1"/>
    <col min="5" max="5" width="17.00390625" style="9" customWidth="1"/>
    <col min="6" max="6" width="10.375" style="9" customWidth="1"/>
    <col min="7" max="7" width="12.875" style="9" customWidth="1"/>
    <col min="8" max="8" width="13.375" style="9" customWidth="1"/>
    <col min="9" max="9" width="9.125" style="9" customWidth="1"/>
    <col min="10" max="16384" width="0" style="9" hidden="1" customWidth="1"/>
  </cols>
  <sheetData>
    <row r="1" spans="1:8" ht="12.75">
      <c r="A1" s="47"/>
      <c r="B1" s="47"/>
      <c r="C1" s="3" t="s">
        <v>143</v>
      </c>
      <c r="D1" s="47"/>
      <c r="E1" s="47"/>
      <c r="F1" s="47"/>
      <c r="G1" s="48"/>
      <c r="H1" s="11"/>
    </row>
    <row r="2" spans="1:8" ht="12.75">
      <c r="A2" s="47"/>
      <c r="B2" s="47"/>
      <c r="C2" s="83"/>
      <c r="D2" s="83"/>
      <c r="E2" s="83"/>
      <c r="F2" s="83"/>
      <c r="G2" s="83"/>
      <c r="H2" s="83"/>
    </row>
    <row r="3" spans="1:8" ht="12.75">
      <c r="A3" s="47"/>
      <c r="B3" s="47"/>
      <c r="C3" s="13" t="s">
        <v>12</v>
      </c>
      <c r="D3" s="12"/>
      <c r="E3" s="10"/>
      <c r="F3" s="47"/>
      <c r="G3" s="48"/>
      <c r="H3" s="11"/>
    </row>
    <row r="4" spans="1:8" ht="12.75">
      <c r="A4" s="47"/>
      <c r="B4" s="47"/>
      <c r="C4" s="14" t="s">
        <v>142</v>
      </c>
      <c r="D4" s="10"/>
      <c r="E4" s="10"/>
      <c r="F4" s="47"/>
      <c r="G4" s="48"/>
      <c r="H4" s="11"/>
    </row>
    <row r="5" spans="1:8" ht="12.75">
      <c r="A5" s="49"/>
      <c r="B5" s="49"/>
      <c r="C5" s="49"/>
      <c r="D5" s="49"/>
      <c r="E5" s="49"/>
      <c r="F5" s="49"/>
      <c r="G5" s="50"/>
      <c r="H5" s="51"/>
    </row>
    <row r="6" spans="1:8" ht="45">
      <c r="A6" s="12"/>
      <c r="B6" s="17" t="s">
        <v>13</v>
      </c>
      <c r="C6" s="17" t="s">
        <v>87</v>
      </c>
      <c r="D6" s="17" t="s">
        <v>88</v>
      </c>
      <c r="E6" s="17" t="s">
        <v>89</v>
      </c>
      <c r="F6" s="17" t="s">
        <v>90</v>
      </c>
      <c r="G6" s="52" t="s">
        <v>91</v>
      </c>
      <c r="H6" s="17" t="s">
        <v>140</v>
      </c>
    </row>
    <row r="7" spans="1:8" ht="12.75">
      <c r="A7" s="47"/>
      <c r="B7" s="53"/>
      <c r="C7" s="54" t="s">
        <v>22</v>
      </c>
      <c r="D7" s="55"/>
      <c r="E7" s="55"/>
      <c r="F7" s="55"/>
      <c r="G7" s="56"/>
      <c r="H7" s="23">
        <f>SUM(H11:H957)</f>
        <v>345453.24999999994</v>
      </c>
    </row>
    <row r="8" spans="1:8" ht="12.75">
      <c r="A8" s="47"/>
      <c r="B8" s="57"/>
      <c r="C8" s="54" t="s">
        <v>92</v>
      </c>
      <c r="D8" s="55"/>
      <c r="E8" s="55"/>
      <c r="F8" s="55"/>
      <c r="G8" s="56"/>
      <c r="H8" s="23">
        <f>SUMIF($E11:$E957,"S",H11:H957)</f>
        <v>184034.41</v>
      </c>
    </row>
    <row r="9" spans="1:8" ht="12.75">
      <c r="A9" s="47"/>
      <c r="B9" s="57"/>
      <c r="C9" s="54" t="s">
        <v>93</v>
      </c>
      <c r="D9" s="55"/>
      <c r="E9" s="55"/>
      <c r="F9" s="55"/>
      <c r="G9" s="56"/>
      <c r="H9" s="23">
        <f>SUMIF($E11:$E957,"P",H11:H957)</f>
        <v>116836.84000000001</v>
      </c>
    </row>
    <row r="10" spans="1:8" ht="12.75">
      <c r="A10" s="47"/>
      <c r="B10" s="58"/>
      <c r="C10" s="54" t="s">
        <v>94</v>
      </c>
      <c r="D10" s="55"/>
      <c r="E10" s="55"/>
      <c r="F10" s="55"/>
      <c r="G10" s="56"/>
      <c r="H10" s="23">
        <f>SUMIF($E11:$E957,"O",H11:H957)</f>
        <v>44582</v>
      </c>
    </row>
    <row r="11" spans="1:8" ht="22.5">
      <c r="A11" s="47"/>
      <c r="B11" s="59">
        <v>1</v>
      </c>
      <c r="C11" s="28" t="s">
        <v>95</v>
      </c>
      <c r="D11" s="28">
        <v>2003</v>
      </c>
      <c r="E11" s="60" t="s">
        <v>96</v>
      </c>
      <c r="F11" s="60" t="s">
        <v>97</v>
      </c>
      <c r="G11" s="61" t="s">
        <v>98</v>
      </c>
      <c r="H11" s="71">
        <v>33428</v>
      </c>
    </row>
    <row r="12" spans="1:8" ht="12.75">
      <c r="A12" s="47"/>
      <c r="B12" s="59">
        <v>2</v>
      </c>
      <c r="C12" s="28" t="s">
        <v>99</v>
      </c>
      <c r="D12" s="28">
        <v>2008</v>
      </c>
      <c r="E12" s="60" t="s">
        <v>96</v>
      </c>
      <c r="F12" s="60" t="s">
        <v>97</v>
      </c>
      <c r="G12" s="61" t="s">
        <v>100</v>
      </c>
      <c r="H12" s="71">
        <v>14727.48</v>
      </c>
    </row>
    <row r="13" spans="1:8" ht="22.5">
      <c r="A13" s="47"/>
      <c r="B13" s="59">
        <v>3</v>
      </c>
      <c r="C13" s="28" t="s">
        <v>101</v>
      </c>
      <c r="D13" s="28">
        <v>2010</v>
      </c>
      <c r="E13" s="60" t="s">
        <v>96</v>
      </c>
      <c r="F13" s="60" t="s">
        <v>97</v>
      </c>
      <c r="G13" s="61" t="s">
        <v>102</v>
      </c>
      <c r="H13" s="71">
        <v>32956</v>
      </c>
    </row>
    <row r="14" spans="1:8" ht="22.5">
      <c r="A14" s="49"/>
      <c r="B14" s="59">
        <v>4</v>
      </c>
      <c r="C14" s="28" t="s">
        <v>103</v>
      </c>
      <c r="D14" s="28">
        <v>2002</v>
      </c>
      <c r="E14" s="60" t="s">
        <v>96</v>
      </c>
      <c r="F14" s="60" t="s">
        <v>97</v>
      </c>
      <c r="G14" s="28" t="s">
        <v>104</v>
      </c>
      <c r="H14" s="71">
        <v>27882.5</v>
      </c>
    </row>
    <row r="15" spans="1:8" ht="12.75">
      <c r="A15" s="47"/>
      <c r="B15" s="59">
        <v>5</v>
      </c>
      <c r="C15" s="28" t="s">
        <v>105</v>
      </c>
      <c r="D15" s="28">
        <v>2011</v>
      </c>
      <c r="E15" s="60" t="s">
        <v>106</v>
      </c>
      <c r="F15" s="60" t="s">
        <v>97</v>
      </c>
      <c r="G15" s="61" t="s">
        <v>107</v>
      </c>
      <c r="H15" s="71">
        <v>1323.59</v>
      </c>
    </row>
    <row r="16" spans="1:8" ht="12.75">
      <c r="A16" s="47"/>
      <c r="B16" s="59">
        <v>6</v>
      </c>
      <c r="C16" s="28" t="s">
        <v>108</v>
      </c>
      <c r="D16" s="28">
        <v>2004</v>
      </c>
      <c r="E16" s="60" t="s">
        <v>96</v>
      </c>
      <c r="F16" s="60" t="s">
        <v>97</v>
      </c>
      <c r="G16" s="61" t="s">
        <v>109</v>
      </c>
      <c r="H16" s="71">
        <v>33167.92</v>
      </c>
    </row>
    <row r="17" spans="1:8" ht="12.75">
      <c r="A17" s="47"/>
      <c r="B17" s="59">
        <v>7</v>
      </c>
      <c r="C17" s="28" t="s">
        <v>110</v>
      </c>
      <c r="D17" s="28">
        <v>2008</v>
      </c>
      <c r="E17" s="60" t="s">
        <v>106</v>
      </c>
      <c r="F17" s="60" t="s">
        <v>97</v>
      </c>
      <c r="G17" s="61" t="s">
        <v>111</v>
      </c>
      <c r="H17" s="71">
        <v>45475</v>
      </c>
    </row>
    <row r="18" spans="1:8" ht="22.5">
      <c r="A18" s="47"/>
      <c r="B18" s="59">
        <v>8</v>
      </c>
      <c r="C18" s="28" t="s">
        <v>112</v>
      </c>
      <c r="D18" s="28">
        <v>2010</v>
      </c>
      <c r="E18" s="60" t="s">
        <v>106</v>
      </c>
      <c r="F18" s="60" t="s">
        <v>97</v>
      </c>
      <c r="G18" s="61" t="s">
        <v>113</v>
      </c>
      <c r="H18" s="71">
        <v>5051.89</v>
      </c>
    </row>
    <row r="19" spans="1:8" ht="12.75">
      <c r="A19" s="47"/>
      <c r="B19" s="59">
        <v>9</v>
      </c>
      <c r="C19" s="28" t="s">
        <v>114</v>
      </c>
      <c r="D19" s="28">
        <v>2009</v>
      </c>
      <c r="E19" s="60" t="s">
        <v>106</v>
      </c>
      <c r="F19" s="60" t="s">
        <v>97</v>
      </c>
      <c r="G19" s="61" t="s">
        <v>115</v>
      </c>
      <c r="H19" s="71">
        <v>13321.5</v>
      </c>
    </row>
    <row r="20" spans="1:8" ht="12.75">
      <c r="A20" s="47"/>
      <c r="B20" s="59">
        <v>10</v>
      </c>
      <c r="C20" s="28" t="s">
        <v>116</v>
      </c>
      <c r="D20" s="28">
        <v>2008</v>
      </c>
      <c r="E20" s="60" t="s">
        <v>106</v>
      </c>
      <c r="F20" s="60" t="s">
        <v>97</v>
      </c>
      <c r="G20" s="61" t="s">
        <v>117</v>
      </c>
      <c r="H20" s="71">
        <v>16445.9</v>
      </c>
    </row>
    <row r="21" spans="1:8" ht="12.75">
      <c r="A21" s="47"/>
      <c r="B21" s="59">
        <v>11</v>
      </c>
      <c r="C21" s="28" t="s">
        <v>116</v>
      </c>
      <c r="D21" s="28">
        <v>2008</v>
      </c>
      <c r="E21" s="60" t="s">
        <v>106</v>
      </c>
      <c r="F21" s="60" t="s">
        <v>97</v>
      </c>
      <c r="G21" s="61" t="s">
        <v>118</v>
      </c>
      <c r="H21" s="71">
        <v>16445.9</v>
      </c>
    </row>
    <row r="22" spans="1:8" ht="12.75">
      <c r="A22" s="47"/>
      <c r="B22" s="59">
        <v>12</v>
      </c>
      <c r="C22" s="28" t="s">
        <v>119</v>
      </c>
      <c r="D22" s="28">
        <v>2002</v>
      </c>
      <c r="E22" s="60" t="s">
        <v>96</v>
      </c>
      <c r="F22" s="60" t="s">
        <v>97</v>
      </c>
      <c r="G22" s="61" t="s">
        <v>120</v>
      </c>
      <c r="H22" s="71">
        <v>7850</v>
      </c>
    </row>
    <row r="23" spans="1:8" ht="12.75">
      <c r="A23" s="47"/>
      <c r="B23" s="59">
        <v>13</v>
      </c>
      <c r="C23" s="28" t="s">
        <v>121</v>
      </c>
      <c r="D23" s="28">
        <v>2011</v>
      </c>
      <c r="E23" s="60" t="s">
        <v>106</v>
      </c>
      <c r="F23" s="60" t="s">
        <v>97</v>
      </c>
      <c r="G23" s="61" t="s">
        <v>122</v>
      </c>
      <c r="H23" s="71">
        <v>10163</v>
      </c>
    </row>
    <row r="24" spans="1:8" ht="12.75">
      <c r="A24" s="47"/>
      <c r="B24" s="59">
        <v>14</v>
      </c>
      <c r="C24" s="28" t="s">
        <v>123</v>
      </c>
      <c r="D24" s="28">
        <v>2004</v>
      </c>
      <c r="E24" s="60" t="s">
        <v>106</v>
      </c>
      <c r="F24" s="60" t="s">
        <v>97</v>
      </c>
      <c r="G24" s="61" t="s">
        <v>124</v>
      </c>
      <c r="H24" s="71">
        <v>2557.3</v>
      </c>
    </row>
    <row r="25" spans="1:8" ht="12.75">
      <c r="A25" s="47"/>
      <c r="B25" s="59">
        <v>15</v>
      </c>
      <c r="C25" s="28" t="s">
        <v>123</v>
      </c>
      <c r="D25" s="28">
        <v>2005</v>
      </c>
      <c r="E25" s="60" t="s">
        <v>106</v>
      </c>
      <c r="F25" s="60" t="s">
        <v>97</v>
      </c>
      <c r="G25" s="61" t="s">
        <v>125</v>
      </c>
      <c r="H25" s="71">
        <v>2735.99</v>
      </c>
    </row>
    <row r="26" spans="1:8" ht="22.5">
      <c r="A26" s="47"/>
      <c r="B26" s="59">
        <v>16</v>
      </c>
      <c r="C26" s="28" t="s">
        <v>126</v>
      </c>
      <c r="D26" s="28">
        <v>2006</v>
      </c>
      <c r="E26" s="60" t="s">
        <v>96</v>
      </c>
      <c r="F26" s="60" t="s">
        <v>97</v>
      </c>
      <c r="G26" s="61" t="s">
        <v>127</v>
      </c>
      <c r="H26" s="71">
        <v>27905.6</v>
      </c>
    </row>
    <row r="27" spans="1:8" ht="12.75">
      <c r="A27" s="47"/>
      <c r="B27" s="59">
        <v>17</v>
      </c>
      <c r="C27" s="28" t="s">
        <v>128</v>
      </c>
      <c r="D27" s="28">
        <v>2011</v>
      </c>
      <c r="E27" s="60" t="s">
        <v>106</v>
      </c>
      <c r="F27" s="60" t="s">
        <v>26</v>
      </c>
      <c r="G27" s="61" t="s">
        <v>129</v>
      </c>
      <c r="H27" s="71">
        <v>1351.77</v>
      </c>
    </row>
    <row r="28" spans="1:8" ht="12.75">
      <c r="A28" s="47"/>
      <c r="B28" s="59">
        <v>18</v>
      </c>
      <c r="C28" s="28" t="s">
        <v>130</v>
      </c>
      <c r="D28" s="28">
        <v>2007</v>
      </c>
      <c r="E28" s="60" t="s">
        <v>96</v>
      </c>
      <c r="F28" s="60" t="s">
        <v>26</v>
      </c>
      <c r="G28" s="61" t="s">
        <v>131</v>
      </c>
      <c r="H28" s="71">
        <v>6116.91</v>
      </c>
    </row>
    <row r="29" spans="1:8" ht="12.75">
      <c r="A29" s="47"/>
      <c r="B29" s="59">
        <v>19</v>
      </c>
      <c r="C29" s="28" t="s">
        <v>132</v>
      </c>
      <c r="D29" s="28">
        <v>2011</v>
      </c>
      <c r="E29" s="60" t="s">
        <v>106</v>
      </c>
      <c r="F29" s="60" t="s">
        <v>26</v>
      </c>
      <c r="G29" s="61" t="s">
        <v>133</v>
      </c>
      <c r="H29" s="71">
        <v>1965</v>
      </c>
    </row>
    <row r="30" spans="1:8" ht="12.75">
      <c r="A30" s="47"/>
      <c r="B30" s="59">
        <v>20</v>
      </c>
      <c r="C30" s="28" t="s">
        <v>134</v>
      </c>
      <c r="D30" s="28">
        <v>2008</v>
      </c>
      <c r="E30" s="60" t="s">
        <v>135</v>
      </c>
      <c r="F30" s="60" t="s">
        <v>26</v>
      </c>
      <c r="G30" s="61" t="s">
        <v>136</v>
      </c>
      <c r="H30" s="71">
        <v>8540</v>
      </c>
    </row>
    <row r="31" spans="1:8" ht="12.75">
      <c r="A31" s="47"/>
      <c r="B31" s="59">
        <v>21</v>
      </c>
      <c r="C31" s="28" t="s">
        <v>137</v>
      </c>
      <c r="D31" s="28">
        <v>2011</v>
      </c>
      <c r="E31" s="60" t="s">
        <v>135</v>
      </c>
      <c r="F31" s="60" t="s">
        <v>26</v>
      </c>
      <c r="G31" s="61" t="s">
        <v>138</v>
      </c>
      <c r="H31" s="71">
        <v>36042</v>
      </c>
    </row>
  </sheetData>
  <sheetProtection/>
  <mergeCells count="1">
    <mergeCell ref="C2:H2"/>
  </mergeCells>
  <conditionalFormatting sqref="H11:H31">
    <cfRule type="expression" priority="1" dxfId="2" stopIfTrue="1">
      <formula>'SPRZĘT ELEKTRONICZNY'!$H11&gt;'SPRZĘT ELEKTRONICZNY'!$I11</formula>
    </cfRule>
  </conditionalFormatting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7:H31">
      <formula1>0</formula1>
    </dataValidation>
    <dataValidation type="list" allowBlank="1" showErrorMessage="1" sqref="C4">
      <formula1>"-------,księgowa brutto,odtworzeniowa"</formula1>
      <formula2>0</formula2>
    </dataValidation>
    <dataValidation type="list" showErrorMessage="1" sqref="F11:F31">
      <formula1>"TAK,NIE"</formula1>
      <formula2>0</formula2>
    </dataValidation>
    <dataValidation type="list" showErrorMessage="1" sqref="E11:E31">
      <formula1>"S,P,O"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2012-07-06T16:19:35Z</cp:lastPrinted>
  <dcterms:created xsi:type="dcterms:W3CDTF">1997-02-26T13:46:56Z</dcterms:created>
  <dcterms:modified xsi:type="dcterms:W3CDTF">2012-11-02T07:54:02Z</dcterms:modified>
  <cp:category/>
  <cp:version/>
  <cp:contentType/>
  <cp:contentStatus/>
  <cp:revision>6</cp:revision>
</cp:coreProperties>
</file>